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/>
  <xr:revisionPtr revIDLastSave="0" documentId="8_{5F88E842-1C1C-4B69-99DC-007BF3288E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7" i="1"/>
  <c r="F28" i="1"/>
  <c r="F29" i="1"/>
  <c r="F30" i="1"/>
  <c r="F22" i="1"/>
  <c r="F24" i="1"/>
  <c r="F25" i="1"/>
  <c r="F26" i="1"/>
  <c r="F34" i="1"/>
  <c r="F32" i="1" l="1"/>
  <c r="F38" i="1" s="1"/>
</calcChain>
</file>

<file path=xl/sharedStrings.xml><?xml version="1.0" encoding="utf-8"?>
<sst xmlns="http://schemas.openxmlformats.org/spreadsheetml/2006/main" count="38" uniqueCount="36">
  <si>
    <t>Customer ID</t>
  </si>
  <si>
    <t>Prepared by:</t>
  </si>
  <si>
    <t>TOTAL</t>
  </si>
  <si>
    <t>Description</t>
  </si>
  <si>
    <t>Unit Price</t>
  </si>
  <si>
    <t>Date</t>
  </si>
  <si>
    <t>Quantity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</si>
  <si>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</si>
  <si>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</si>
  <si>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</si>
  <si>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</si>
  <si>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</si>
  <si>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</si>
  <si>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</si>
  <si>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</si>
  <si>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</si>
  <si>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 xml:space="preserve">If you have any questions concerning this quotation please contact: </t>
  </si>
  <si>
    <t>Timothy Gutshall</t>
  </si>
  <si>
    <t>No</t>
  </si>
  <si>
    <t>180 CHAMBERLIN RD</t>
  </si>
  <si>
    <t>HOURLY RATE, ELECTRICAL</t>
  </si>
  <si>
    <t>Invoice For:</t>
  </si>
  <si>
    <t>Invoice #</t>
  </si>
  <si>
    <t>25-014</t>
  </si>
  <si>
    <t>Work performed at Delverne Martins</t>
  </si>
  <si>
    <t>Brand new Fuji VFD no power. Ordered 2nd new VFD.</t>
  </si>
  <si>
    <t>28 One way MILES @ $0.65</t>
  </si>
  <si>
    <t xml:space="preserve">The 1st Fuji Frenic Mini was sent back to Fuji analized and </t>
  </si>
  <si>
    <t>Column1</t>
  </si>
  <si>
    <t>Replaced ABB Screw Press VFD with a used Fuji Frenic Ace.</t>
  </si>
  <si>
    <t>3 Trips.</t>
  </si>
  <si>
    <t xml:space="preserve">Fuji Frenic Ace turned out to be faulty. </t>
  </si>
  <si>
    <t xml:space="preserve">Replaced Fuji Ace with a New Fuji Frenic Mini </t>
  </si>
  <si>
    <t>repaired at no cost.</t>
  </si>
  <si>
    <t>Delverne said to go ahead and repair when in the area.</t>
  </si>
  <si>
    <t xml:space="preserve">Panel still needs a timer. I have one on the shelf.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</si>
</sst>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1076200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Column1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E12" sqref="E12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39.66406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11</v>
      </c>
    </row>
    <row r="2" spans="2:7" ht="30" customHeight="1" x14ac:dyDescent="0.3">
      <c r="B2" s="18" t="s">
        <v>10</v>
      </c>
      <c r="E2" s="19" t="s">
        <v>5</v>
      </c>
      <c r="F2" s="32">
        <v>45835</v>
      </c>
    </row>
    <row r="3" spans="2:7" s="3" customFormat="1" ht="15.95" customHeight="1" x14ac:dyDescent="0.3">
      <c r="B3" s="23" t="s">
        <v>19</v>
      </c>
      <c r="E3" s="19" t="s">
        <v>22</v>
      </c>
      <c r="F3" s="23" t="s">
        <v>23</v>
      </c>
    </row>
    <row r="4" spans="2:7" s="3" customFormat="1" ht="15.95" customHeight="1" x14ac:dyDescent="0.3">
      <c r="B4" s="23" t="s">
        <v>13</v>
      </c>
      <c r="E4" s="19" t="s">
        <v>0</v>
      </c>
      <c r="F4" s="23">
        <v>2437</v>
      </c>
    </row>
    <row r="5" spans="2:7" ht="30" customHeight="1" x14ac:dyDescent="0.3">
      <c r="B5" s="18" t="s">
        <v>21</v>
      </c>
      <c r="E5" s="20"/>
    </row>
    <row r="6" spans="2:7" ht="15.95" customHeight="1" x14ac:dyDescent="0.3">
      <c r="B6" s="33"/>
      <c r="C6" s="34" t="s">
        <v>24</v>
      </c>
      <c r="E6" s="19"/>
      <c r="F6" s="7"/>
    </row>
    <row r="7" spans="2:7" ht="15.95" customHeight="1" x14ac:dyDescent="0.3">
      <c r="B7" s="33"/>
      <c r="C7" s="34"/>
      <c r="E7" s="19" t="s">
        <v>1</v>
      </c>
      <c r="F7" s="33" t="s">
        <v>17</v>
      </c>
    </row>
    <row r="8" spans="2:7" s="2" customFormat="1" ht="18" customHeight="1" x14ac:dyDescent="0.25">
      <c r="B8" s="23"/>
      <c r="C8" s="34"/>
      <c r="E8" s="25"/>
    </row>
    <row r="9" spans="2:7" s="2" customFormat="1" ht="15.75" customHeight="1" x14ac:dyDescent="0.3">
      <c r="C9" s="31"/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14</v>
      </c>
      <c r="F10" s="9" t="s">
        <v>28</v>
      </c>
    </row>
    <row r="11" spans="2:7" s="4" customFormat="1" ht="15" customHeight="1" x14ac:dyDescent="0.3">
      <c r="B11" s="24">
        <v>12</v>
      </c>
      <c r="C11" s="22" t="s">
        <v>20</v>
      </c>
      <c r="D11" s="6">
        <v>85</v>
      </c>
      <c r="E11" s="5" t="s">
        <v>18</v>
      </c>
      <c r="F11" s="8">
        <v>1020</v>
      </c>
    </row>
    <row r="12" spans="2:7" s="4" customFormat="1" ht="15" customHeight="1" x14ac:dyDescent="0.3">
      <c r="B12" s="24">
        <v>6</v>
      </c>
      <c r="C12" s="22" t="s">
        <v>26</v>
      </c>
      <c r="D12" s="6">
        <v>18.2</v>
      </c>
      <c r="E12" s="5" t="s">
        <v>18</v>
      </c>
      <c r="F12" s="8">
        <v>109.2</v>
      </c>
    </row>
    <row r="13" spans="2:7" s="4" customFormat="1" ht="15" customHeight="1" x14ac:dyDescent="0.3">
      <c r="B13" s="27"/>
      <c r="C13" s="26"/>
      <c r="D13" s="28"/>
      <c r="E13" s="26"/>
      <c r="F13" s="29" t="str">
        <f>IFERROR(IF(OR(SaleItems_Table[[#This Row],[Quantity]]="",SaleItems_Table[[#This Row],[Unit Price]]=""),"",SaleItems_Table[[#This Row],[Quantity]]*SaleItems_Table[[#This Row],[Unit Price]]),"")</f>
        <v/>
      </c>
    </row>
    <row r="14" spans="2:7" s="4" customFormat="1" ht="15" customHeight="1" x14ac:dyDescent="0.3">
      <c r="B14" s="27"/>
      <c r="C14" s="36"/>
      <c r="D14" s="28"/>
      <c r="E14" s="26"/>
      <c r="F14" s="29" t="str">
        <f>IFERROR(IF(OR(SaleItems_Table[[#This Row],[Quantity]]="",SaleItems_Table[[#This Row],[Unit Price]]=""),"",SaleItems_Table[[#This Row],[Quantity]]*SaleItems_Table[[#This Row],[Unit Price]]),"")</f>
        <v/>
      </c>
    </row>
    <row r="15" spans="2:7" s="4" customFormat="1" ht="15" customHeight="1" x14ac:dyDescent="0.25">
      <c r="B15" s="27"/>
      <c r="C15" s="38"/>
      <c r="D15" s="28"/>
      <c r="E15" s="26"/>
      <c r="F15" s="29" t="str">
        <f>IFERROR(IF(OR(SaleItems_Table[[#This Row],[Quantity]]="",SaleItems_Table[[#This Row],[Unit Price]]=""),"",SaleItems_Table[[#This Row],[Quantity]]*SaleItems_Table[[#This Row],[Unit Price]]),"")</f>
        <v/>
      </c>
    </row>
    <row r="16" spans="2:7" s="4" customFormat="1" ht="15" customHeight="1" x14ac:dyDescent="0.3">
      <c r="B16" s="27"/>
      <c r="C16" s="26"/>
      <c r="D16" s="28"/>
      <c r="E16" s="26"/>
      <c r="F16" s="29" t="str">
        <f>IFERROR(IF(OR(SaleItems_Table[[#This Row],[Quantity]]="",SaleItems_Table[[#This Row],[Unit Price]]=""),"",SaleItems_Table[[#This Row],[Quantity]]*SaleItems_Table[[#This Row],[Unit Price]]),"")</f>
        <v/>
      </c>
    </row>
    <row r="17" spans="2:6" s="4" customFormat="1" ht="15" customHeight="1" x14ac:dyDescent="0.3">
      <c r="B17" s="27"/>
      <c r="C17" s="37" t="s">
        <v>30</v>
      </c>
      <c r="D17" s="28"/>
      <c r="E17" s="26"/>
      <c r="F17" s="29" t="str">
        <f>IFERROR(IF(OR(SaleItems_Table[[#This Row],[Quantity]]="",SaleItems_Table[[#This Row],[Unit Price]]=""),"",SaleItems_Table[[#This Row],[Quantity]]*SaleItems_Table[[#This Row],[Unit Price]]),"")</f>
        <v/>
      </c>
    </row>
    <row r="18" spans="2:6" s="4" customFormat="1" ht="15" customHeight="1" x14ac:dyDescent="0.3">
      <c r="B18" s="27"/>
      <c r="C18" s="35" t="s">
        <v>29</v>
      </c>
      <c r="D18" s="28"/>
      <c r="E18" s="26"/>
      <c r="F18" s="29" t="str">
        <f>IFERROR(IF(OR(SaleItems_Table[[#This Row],[Quantity]]="",SaleItems_Table[[#This Row],[Unit Price]]=""),"",SaleItems_Table[[#This Row],[Quantity]]*SaleItems_Table[[#This Row],[Unit Price]]),"")</f>
        <v/>
      </c>
    </row>
    <row r="19" spans="2:6" s="4" customFormat="1" ht="15" customHeight="1" x14ac:dyDescent="0.3">
      <c r="B19" s="27"/>
      <c r="C19" s="35" t="s">
        <v>31</v>
      </c>
      <c r="D19" s="28"/>
      <c r="E19" s="26"/>
      <c r="F19" s="29" t="str">
        <f>IFERROR(IF(OR(SaleItems_Table[[#This Row],[Quantity]]="",SaleItems_Table[[#This Row],[Unit Price]]=""),"",SaleItems_Table[[#This Row],[Quantity]]*SaleItems_Table[[#This Row],[Unit Price]]),"")</f>
        <v/>
      </c>
    </row>
    <row r="20" spans="2:6" s="4" customFormat="1" ht="15" customHeight="1" x14ac:dyDescent="0.3">
      <c r="B20" s="27"/>
      <c r="C20" s="35" t="s">
        <v>32</v>
      </c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7"/>
      <c r="C21" s="36" t="s">
        <v>25</v>
      </c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7"/>
      <c r="C22" s="37" t="s">
        <v>27</v>
      </c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7"/>
      <c r="C23" s="37" t="s">
        <v>33</v>
      </c>
      <c r="D23" s="28"/>
      <c r="E23" s="26"/>
      <c r="F23" s="29"/>
    </row>
    <row r="24" spans="2:6" s="4" customFormat="1" ht="15" customHeight="1" x14ac:dyDescent="0.3">
      <c r="B24" s="27"/>
      <c r="C24" s="37" t="s">
        <v>35</v>
      </c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7"/>
      <c r="C25" s="37" t="s">
        <v>34</v>
      </c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7"/>
      <c r="C26" s="26"/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7"/>
      <c r="C27" s="26"/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12</v>
      </c>
      <c r="F32" s="11">
        <f>SUM(F11:F31)</f>
        <v>1129.2</v>
      </c>
    </row>
    <row r="33" spans="1:6" s="3" customFormat="1" ht="15.75" customHeight="1" x14ac:dyDescent="0.25">
      <c r="B33" s="16" t="s">
        <v>16</v>
      </c>
      <c r="E33" s="14" t="s">
        <v>7</v>
      </c>
      <c r="F33" s="12"/>
    </row>
    <row r="34" spans="1:6" s="3" customFormat="1" ht="15.75" customHeight="1" x14ac:dyDescent="0.3">
      <c r="B34" s="30"/>
      <c r="E34" s="14" t="s">
        <v>8</v>
      </c>
      <c r="F34" s="13">
        <f>IFERROR(Tax_Rate*SUMIF(SaleItems_Table[Taxable],"Yes",SaleItems_Table[Column1]), "")</f>
        <v>0</v>
      </c>
    </row>
    <row r="35" spans="1:6" s="3" customFormat="1" ht="15.75" customHeight="1" x14ac:dyDescent="0.3">
      <c r="B35" s="31"/>
      <c r="C35" s="31" t="s">
        <v>17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9</v>
      </c>
      <c r="E38" s="15" t="s">
        <v>2</v>
      </c>
      <c r="F38" s="21">
        <f>SUM(F32:F37)</f>
        <v>1129.2</v>
      </c>
    </row>
    <row r="39" spans="1:6" s="3" customFormat="1" ht="15" customHeight="1" x14ac:dyDescent="0.3"/>
    <row r="40" spans="1:6" s="3" customFormat="1" ht="26.1" customHeight="1" x14ac:dyDescent="0.25">
      <c r="A40" s="34" t="s">
        <v>15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  <dataValidation type="list" allowBlank="1" showInputMessage="1" showErrorMessage="1" sqref="E11:E30" xr:uid="{00000000-0002-0000-0000-000001000000}">
      <formula1>"Yes, No"</formula1>
    </dataValidation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2025-07-21T13:18:05Z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