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15"/>
  <workbookPr/>
  <mc:AlternateContent xmlns:mc="http://schemas.openxmlformats.org/markup-compatibility/2006">
    <mc:Choice Requires="x15">
      <x15ac:absPath xmlns:x15ac="http://schemas.microsoft.com/office/spreadsheetml/2010/11/ac" url="https://integrityag-my.sharepoint.com/personal/tmartin_ncsysinc_com/Documents/Projects/Martin Construction Resource/Fisher Farms-MCR-FF/Proposal-FF/"/>
    </mc:Choice>
  </mc:AlternateContent>
  <xr:revisionPtr revIDLastSave="1" documentId="8_{FAB3F742-82D3-4E6C-B5A7-6D0560351E4C}" xr6:coauthVersionLast="47" xr6:coauthVersionMax="47" xr10:uidLastSave="{BDFD0C7B-C7BF-4F08-9C98-C59CC5CDAE26}"/>
  <bookViews>
    <workbookView xWindow="17550" yWindow="-120" windowWidth="28800" windowHeight="5250" xr2:uid="{00000000-000D-0000-FFFF-FFFF00000000}"/>
  </bookViews>
  <sheets>
    <sheet name="AD Si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27" i="1"/>
  <c r="J26" i="1"/>
  <c r="J25" i="1"/>
  <c r="J24" i="1"/>
  <c r="J23" i="1"/>
  <c r="J17" i="1" l="1"/>
  <c r="J30" i="1" l="1"/>
  <c r="J31" i="1" l="1"/>
  <c r="J32" i="1" s="1"/>
  <c r="J34" i="1" s="1"/>
</calcChain>
</file>

<file path=xl/sharedStrings.xml><?xml version="1.0" encoding="utf-8"?>
<sst xmlns="http://schemas.openxmlformats.org/spreadsheetml/2006/main" count="43" uniqueCount="32">
  <si>
    <t>Section 3 : MCR/ Lee Lutz/Forest View</t>
  </si>
  <si>
    <t>THIS DOCUMENT CONTAINS PROPRIETARY INFORMATION AND IS CONFIDENTIAL</t>
  </si>
  <si>
    <t>Nutrient Control Systems, Inc. is pleased to present the following proposal:</t>
  </si>
  <si>
    <t>EXPORT TANK</t>
  </si>
  <si>
    <t>CRI-MAN PTS 150 18.5KW/25HP SUBMERSIBLE PUMP FOR LOADING EXPORT TRUCK</t>
  </si>
  <si>
    <t>PV 150 HOIST AND WINCH</t>
  </si>
  <si>
    <t>TSO PUMP BASE</t>
  </si>
  <si>
    <t>PUMP FLANGE PGF 150</t>
  </si>
  <si>
    <t>FC-26 CABLE STOPS</t>
  </si>
  <si>
    <t>CRI-MAN TBM 150 15KW/20HP SUBMERSIBLE MIXER</t>
  </si>
  <si>
    <t>SFO 150 MIXER BRACKET</t>
  </si>
  <si>
    <t>PVT KIT 150 MIXER HOIST AND WINCH ASSM</t>
  </si>
  <si>
    <t>PT 150 SPACER</t>
  </si>
  <si>
    <t>FC 26 CABLE STOPS</t>
  </si>
  <si>
    <t>LIST</t>
  </si>
  <si>
    <t>DISCOUNT</t>
  </si>
  <si>
    <t xml:space="preserve">Sub Total </t>
  </si>
  <si>
    <t xml:space="preserve">Install </t>
  </si>
  <si>
    <t>MCR PRICE</t>
  </si>
  <si>
    <t>NCS CONTRACTED DUTIES</t>
  </si>
  <si>
    <t>Customer</t>
  </si>
  <si>
    <t>Terms</t>
  </si>
  <si>
    <t xml:space="preserve"> </t>
  </si>
  <si>
    <t>Nutrient Control Systems, Inc.</t>
  </si>
  <si>
    <t>__________________________</t>
  </si>
  <si>
    <t>________________________________</t>
  </si>
  <si>
    <t>print name</t>
  </si>
  <si>
    <t>signature</t>
  </si>
  <si>
    <t>title/position</t>
  </si>
  <si>
    <t>date</t>
  </si>
  <si>
    <t>NOTES TO</t>
  </si>
  <si>
    <t>Equipment Proposal - MCR Stauffer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</si>
</sst>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13">
    <font>
      <sz val="11"/>
      <color theme="1"/>
      <name val="Calibri"/>
      <family val="2"/>
      <scheme val="minor"/>
    </font>
    <font>
      <sz val="12"/>
      <color theme="1"/>
      <name val="Times New Roman"/>
      <family val="1"/>
    </font>
    <font>
      <sz val="12"/>
      <color theme="1"/>
      <name val="Arial"/>
      <family val="2"/>
    </font>
    <font>
      <sz val="11"/>
      <color theme="1"/>
      <name val="Arial"/>
      <family val="2"/>
    </font>
    <font>
      <b/>
      <sz val="12"/>
      <color theme="1"/>
      <name val="Arial"/>
      <family val="2"/>
    </font>
    <font>
      <b/>
      <sz val="11"/>
      <color theme="1"/>
      <name val="Arial"/>
      <family val="2"/>
    </font>
    <font>
      <b/>
      <sz val="14"/>
      <color theme="1"/>
      <name val="Arial"/>
      <family val="2"/>
    </font>
    <font>
      <sz val="12"/>
      <color theme="1"/>
      <name val="Calibri"/>
      <family val="2"/>
      <scheme val="minor"/>
    </font>
    <font>
      <b/>
      <sz val="12"/>
      <color rgb="FF0070C0"/>
      <name val="Arial"/>
      <family val="2"/>
    </font>
    <font>
      <b/>
      <sz val="10"/>
      <color theme="1"/>
      <name val="Arial"/>
      <family val="2"/>
    </font>
    <font>
      <sz val="10"/>
      <color theme="1"/>
      <name val="Calibri"/>
      <family val="2"/>
      <scheme val="minor"/>
    </font>
    <font>
      <b/>
      <sz val="10"/>
      <color rgb="FFFF0000"/>
      <name val="Arial"/>
      <family val="2"/>
    </font>
    <font>
      <sz val="9"/>
      <color theme="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left" vertical="center" indent="5"/>
    </xf>
    <xf numFmtId="0" fontId="6" fillId="0" borderId="0" xfId="0" applyFont="1" applyAlignment="1">
      <alignment horizontal="center" vertical="center"/>
    </xf>
    <xf numFmtId="0" fontId="5" fillId="0" borderId="0" xfId="0" applyFont="1"/>
    <xf numFmtId="0" fontId="3" fillId="0" borderId="0" xfId="0" applyFont="1" applyAlignment="1">
      <alignment horizontal="left" vertical="center" indent="2"/>
    </xf>
    <xf numFmtId="165" fontId="2" fillId="0" borderId="0" xfId="0" applyNumberFormat="1"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1" fontId="9" fillId="0" borderId="0" xfId="0" applyNumberFormat="1" applyFont="1" applyAlignment="1">
      <alignment horizontal="center" vertical="center"/>
    </xf>
    <xf numFmtId="49" fontId="9" fillId="0" borderId="0" xfId="0" applyNumberFormat="1" applyFont="1"/>
    <xf numFmtId="49" fontId="10" fillId="0" borderId="0" xfId="0" applyNumberFormat="1" applyFont="1"/>
    <xf numFmtId="164" fontId="9" fillId="0" borderId="0" xfId="0" applyNumberFormat="1" applyFont="1" applyAlignment="1">
      <alignment horizontal="right"/>
    </xf>
    <xf numFmtId="49" fontId="9" fillId="0" borderId="1" xfId="0" applyNumberFormat="1" applyFont="1" applyBorder="1"/>
    <xf numFmtId="49" fontId="10" fillId="0" borderId="1" xfId="0" applyNumberFormat="1" applyFont="1" applyBorder="1"/>
    <xf numFmtId="164" fontId="9" fillId="0" borderId="1" xfId="0" applyNumberFormat="1" applyFont="1" applyBorder="1" applyAlignment="1">
      <alignment horizontal="right"/>
    </xf>
    <xf numFmtId="164" fontId="11" fillId="0" borderId="1" xfId="0" applyNumberFormat="1" applyFont="1" applyBorder="1" applyAlignment="1">
      <alignment horizontal="right"/>
    </xf>
    <xf numFmtId="0" fontId="12" fillId="0" borderId="0" xfId="0" applyFont="1"/>
    <xf numFmtId="0" fontId="10" fillId="0" borderId="0" xfId="0" applyFont="1"/>
    <xf numFmtId="164" fontId="10" fillId="0" borderId="0" xfId="0" applyNumberFormat="1" applyFont="1"/>
    <xf numFmtId="0" fontId="0" fillId="0" borderId="0" xfId="0" applyAlignment="1">
      <alignment horizontal="center"/>
    </xf>
    <xf numFmtId="0" fontId="4" fillId="0" borderId="0" xfId="0" applyFont="1" applyAlignment="1">
      <alignment horizontal="center" vertical="center"/>
    </xf>
    <xf numFmtId="165" fontId="5" fillId="0" borderId="0" xfId="0" applyNumberFormat="1"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114301</xdr:colOff>
      <xdr:row>0</xdr:row>
      <xdr:rowOff>142875</xdr:rowOff>
    </xdr:from>
    <xdr:to>
      <xdr:col>6</xdr:col>
      <xdr:colOff>142875</xdr:colOff>
      <xdr:row>4</xdr:row>
      <xdr:rowOff>157755</xdr:rowOff>
    </xdr:to>
    <xdr:pic>
      <xdr:nvPicPr>
        <xdr:cNvPr id="2" name="Picture 1" descr="NCS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1" y="142875"/>
          <a:ext cx="1857374" cy="776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247651</xdr:colOff>
      <xdr:row>98</xdr:row>
      <xdr:rowOff>0</xdr:rowOff>
    </xdr:from>
    <xdr:to>
      <xdr:col>8</xdr:col>
      <xdr:colOff>781050</xdr:colOff>
      <xdr:row>121</xdr:row>
      <xdr:rowOff>19050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47651" y="19564350"/>
          <a:ext cx="5114924" cy="441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Any necessary permitting is the responsibility of others. </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Professional engineering stamps are not included in the pricing.</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Additional equipment, parts, installation materials, and services may be required that are not detailed in this equipment proposal.  The customer is responsible for the cost of these additional items.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With Manure Thickeners and Separators, the separation rate decreases as the percent solids in the influent increases.  Separation efficiency is also related to general manure quality.  In some cases, additional treatment steps such as bio-augmentation, aeration, chemical treatment and/or multi-stage lagoon systems must occur in order to provide sufficient influent quality.</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The manure slurry furnished to all manure separators and thickeners must be a consistent, homogenous mix.</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Customer assumes full responsibility in regards to mastitis, somatic cell counts, etc. and agrees to not claim any damages from NCS in regard to those issues.  </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The customer is responsible for damage due to freezing.</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Customer assumes responsibility for the bedding material and its ability to pass through pumps and the separation equipment.  Certain bedding materials can impair pump and separator performance and may also impact the potential dry matter of the separated solid product.</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cs typeface="Times New Roman" panose="02020603050405020304" pitchFamily="18" charset="0"/>
            </a:rPr>
            <a:t>Above pricing is good for 30 days from date of quotation.</a:t>
          </a:r>
          <a:endParaRPr lang="en-US" sz="1200">
            <a:effectLst/>
            <a:latin typeface="Times New Roman" panose="02020603050405020304" pitchFamily="18" charset="0"/>
            <a:ea typeface="Times New Roman" panose="02020603050405020304" pitchFamily="18" charset="0"/>
          </a:endParaRPr>
        </a:p>
        <a:p>
          <a:endParaRPr lang="en-US" sz="1100"/>
        </a:p>
      </xdr:txBody>
    </xdr:sp>
    <xdr:clientData/>
  </xdr:twoCellAnchor>
  <xdr:twoCellAnchor>
    <xdr:from>
      <xdr:col>0</xdr:col>
      <xdr:colOff>314325</xdr:colOff>
      <xdr:row>65</xdr:row>
      <xdr:rowOff>28575</xdr:rowOff>
    </xdr:from>
    <xdr:to>
      <xdr:col>8</xdr:col>
      <xdr:colOff>504825</xdr:colOff>
      <xdr:row>73</xdr:row>
      <xdr:rowOff>180975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14325" y="13192125"/>
          <a:ext cx="4772025" cy="167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spcBef>
              <a:spcPts val="0"/>
            </a:spcBef>
            <a:spcAft>
              <a:spcPts val="0"/>
            </a:spcAft>
            <a:buFont typeface="+mj-lt"/>
            <a:buAutoNum type="arabicPeriod"/>
            <a:tabLst>
              <a:tab pos="457200" algn="l"/>
            </a:tabLst>
          </a:pPr>
          <a:r>
            <a:rPr lang="en-US" sz="1100">
              <a:effectLst/>
              <a:latin typeface="Arial" panose="020B0604020202020204" pitchFamily="34" charset="0"/>
              <a:ea typeface="Times New Roman" panose="02020603050405020304" pitchFamily="18" charset="0"/>
            </a:rPr>
            <a:t>Lead</a:t>
          </a:r>
          <a:r>
            <a:rPr lang="en-US" sz="1100" baseline="0">
              <a:effectLst/>
              <a:latin typeface="Arial" panose="020B0604020202020204" pitchFamily="34" charset="0"/>
              <a:ea typeface="Times New Roman" panose="02020603050405020304" pitchFamily="18" charset="0"/>
            </a:rPr>
            <a:t> Time: 14-18 weeks from receipt of order and payment. </a:t>
          </a:r>
        </a:p>
        <a:p>
          <a:pPr marL="342900" marR="0" lvl="0" indent="-342900">
            <a:spcBef>
              <a:spcPts val="0"/>
            </a:spcBef>
            <a:spcAft>
              <a:spcPts val="0"/>
            </a:spcAft>
            <a:buFont typeface="+mj-lt"/>
            <a:buAutoNum type="arabicPeriod"/>
            <a:tabLst>
              <a:tab pos="457200" algn="l"/>
            </a:tabLst>
          </a:pPr>
          <a:r>
            <a:rPr lang="en-US" sz="1100" baseline="0">
              <a:effectLst/>
              <a:latin typeface="Arial" panose="020B0604020202020204" pitchFamily="34" charset="0"/>
              <a:ea typeface="Times New Roman" panose="02020603050405020304" pitchFamily="18" charset="0"/>
            </a:rPr>
            <a:t>Shipping not included in pricing to be determined. </a:t>
          </a:r>
        </a:p>
        <a:p>
          <a:pPr marL="342900" marR="0" lvl="0" indent="-342900">
            <a:spcBef>
              <a:spcPts val="0"/>
            </a:spcBef>
            <a:spcAft>
              <a:spcPts val="0"/>
            </a:spcAft>
            <a:buFont typeface="+mj-lt"/>
            <a:buAutoNum type="arabicPeriod"/>
            <a:tabLst>
              <a:tab pos="457200" algn="l"/>
            </a:tabLst>
          </a:pPr>
          <a:r>
            <a:rPr lang="en-US" sz="1100" baseline="0">
              <a:effectLst/>
              <a:latin typeface="Arial" panose="020B0604020202020204" pitchFamily="34" charset="0"/>
              <a:ea typeface="Times New Roman" panose="02020603050405020304" pitchFamily="18" charset="0"/>
            </a:rPr>
            <a:t>Safety chain for pumps not included</a:t>
          </a:r>
        </a:p>
        <a:p>
          <a:pPr marL="342900" marR="0" lvl="0" indent="-342900">
            <a:spcBef>
              <a:spcPts val="0"/>
            </a:spcBef>
            <a:spcAft>
              <a:spcPts val="0"/>
            </a:spcAft>
            <a:buFont typeface="+mj-lt"/>
            <a:buAutoNum type="arabicPeriod"/>
            <a:tabLst>
              <a:tab pos="457200" algn="l"/>
            </a:tabLst>
          </a:pPr>
          <a:r>
            <a:rPr lang="en-US" sz="1100" baseline="0">
              <a:effectLst/>
              <a:latin typeface="Arial" panose="020B0604020202020204" pitchFamily="34" charset="0"/>
              <a:ea typeface="Times New Roman" panose="02020603050405020304" pitchFamily="18" charset="0"/>
            </a:rPr>
            <a:t>4x4in SS Rail for mixers not included</a:t>
          </a:r>
        </a:p>
        <a:p>
          <a:pPr marL="342900" marR="0" lvl="0" indent="-342900">
            <a:spcBef>
              <a:spcPts val="0"/>
            </a:spcBef>
            <a:spcAft>
              <a:spcPts val="0"/>
            </a:spcAft>
            <a:buFont typeface="+mj-lt"/>
            <a:buAutoNum type="arabicPeriod"/>
            <a:tabLst>
              <a:tab pos="457200" algn="l"/>
            </a:tabLst>
          </a:pPr>
          <a:endParaRPr lang="en-US" sz="1100" baseline="0">
            <a:effectLst/>
            <a:latin typeface="Arial" panose="020B0604020202020204" pitchFamily="34"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endParaRPr lang="en-US" sz="1100" baseline="0">
            <a:effectLst/>
            <a:latin typeface="Arial" panose="020B0604020202020204" pitchFamily="34"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28576</xdr:colOff>
      <xdr:row>37</xdr:row>
      <xdr:rowOff>19050</xdr:rowOff>
    </xdr:from>
    <xdr:to>
      <xdr:col>7</xdr:col>
      <xdr:colOff>228600</xdr:colOff>
      <xdr:row>50</xdr:row>
      <xdr:rowOff>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04851" y="13211175"/>
          <a:ext cx="5124449" cy="2552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Project drawings if requested are billed separately</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Warranties on equipment are (12) months on pumps, screens and presses, parts only except where otherwise noted.  Wearing parts such as pump impellers, separator screens, and separator screws are warranted only for manufacturing defects.</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Warranty on Non-Wear parts only. No Labor or travel expenses will be warranted.</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NCS will work with MCR on placement and layout of system.</a:t>
          </a: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Pumps and Mixers</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Guidance Install pumps and mixers </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Connect motors to customer supplied disconnect switches</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Phase motors</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19048</xdr:colOff>
      <xdr:row>51</xdr:row>
      <xdr:rowOff>171450</xdr:rowOff>
    </xdr:from>
    <xdr:to>
      <xdr:col>8</xdr:col>
      <xdr:colOff>523874</xdr:colOff>
      <xdr:row>64</xdr:row>
      <xdr:rowOff>19050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95323" y="10344150"/>
          <a:ext cx="5886451" cy="2324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Provide general installation, construction services, and materials (excavation, concrete, building structure, plumbing and tanks).</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Assume responsibility for all underground lines.</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Provide all electrical materials and labor for power supply, conduit and signal wiring to control panel and motors.</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Provide equipment (Telehandler/scissor lift) to off load and position transfer system</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Run and install plumbing to final connection on equipment. </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Install disconnect switches for all motors. </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Provide needed conduit and boxes for signal circuits. </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Integrate into customer supplied control system. </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Install mixers into Export tank</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Plumbing </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2"/>
  <sheetViews>
    <sheetView tabSelected="1" workbookViewId="0">
      <selection activeCell="L10" sqref="L10"/>
    </sheetView>
  </sheetViews>
  <sheetFormatPr defaultRowHeight="15"/>
  <cols>
    <col min="1" max="1" width="10.140625" customWidth="1"/>
    <col min="2" max="2" width="28.140625" customWidth="1"/>
    <col min="3" max="3" width="9.140625" customWidth="1"/>
    <col min="8" max="8" width="6.85546875" customWidth="1"/>
    <col min="9" max="9" width="15.85546875" customWidth="1"/>
    <col min="10" max="10" width="13.85546875" customWidth="1"/>
    <col min="11" max="11" width="9.85546875" bestFit="1" customWidth="1"/>
  </cols>
  <sheetData>
    <row r="1" spans="1:10">
      <c r="A1" s="23"/>
      <c r="B1" s="23"/>
      <c r="C1" s="23"/>
      <c r="D1" s="23"/>
      <c r="E1" s="23"/>
      <c r="F1" s="23"/>
      <c r="G1" s="23"/>
      <c r="H1" s="23"/>
      <c r="I1" s="23"/>
      <c r="J1" s="23"/>
    </row>
    <row r="2" spans="1:10">
      <c r="A2" s="23"/>
      <c r="B2" s="23"/>
      <c r="C2" s="23"/>
      <c r="D2" s="23"/>
      <c r="E2" s="23"/>
      <c r="F2" s="23"/>
      <c r="G2" s="23"/>
      <c r="H2" s="23"/>
      <c r="I2" s="23"/>
      <c r="J2" s="23"/>
    </row>
    <row r="3" spans="1:10">
      <c r="A3" s="23"/>
      <c r="B3" s="23"/>
      <c r="C3" s="23"/>
      <c r="D3" s="23"/>
      <c r="E3" s="23"/>
      <c r="F3" s="23"/>
      <c r="G3" s="23"/>
      <c r="H3" s="23"/>
      <c r="I3" s="23"/>
      <c r="J3" s="23"/>
    </row>
    <row r="4" spans="1:10">
      <c r="A4" s="23"/>
      <c r="B4" s="23"/>
      <c r="C4" s="23"/>
      <c r="D4" s="23"/>
      <c r="E4" s="23"/>
      <c r="F4" s="23"/>
      <c r="G4" s="23"/>
      <c r="H4" s="23"/>
      <c r="I4" s="23"/>
      <c r="J4" s="23"/>
    </row>
    <row r="5" spans="1:10">
      <c r="A5" s="23"/>
      <c r="B5" s="23"/>
      <c r="C5" s="23"/>
      <c r="D5" s="23"/>
      <c r="E5" s="23"/>
      <c r="F5" s="23"/>
      <c r="G5" s="23"/>
      <c r="H5" s="23"/>
      <c r="I5" s="23"/>
      <c r="J5" s="23"/>
    </row>
    <row r="6" spans="1:10" ht="8.25" customHeight="1">
      <c r="A6" s="23"/>
      <c r="B6" s="23"/>
      <c r="C6" s="23"/>
      <c r="D6" s="23"/>
      <c r="E6" s="23"/>
      <c r="F6" s="23"/>
      <c r="G6" s="23"/>
      <c r="H6" s="23"/>
      <c r="I6" s="23"/>
      <c r="J6" s="23"/>
    </row>
    <row r="7" spans="1:10" ht="23.25" customHeight="1">
      <c r="A7" s="24" t="s">
        <v>0</v>
      </c>
      <c r="B7" s="24"/>
      <c r="C7" s="24"/>
      <c r="D7" s="24"/>
      <c r="E7" s="24"/>
      <c r="F7" s="24"/>
      <c r="G7" s="24"/>
      <c r="H7" s="24"/>
      <c r="I7" s="24"/>
      <c r="J7" s="24"/>
    </row>
    <row r="8" spans="1:10">
      <c r="A8" s="25">
        <v>44785</v>
      </c>
      <c r="B8" s="25"/>
      <c r="C8" s="25"/>
      <c r="D8" s="25"/>
      <c r="E8" s="25"/>
      <c r="F8" s="25"/>
      <c r="G8" s="25"/>
      <c r="H8" s="25"/>
      <c r="I8" s="25"/>
      <c r="J8" s="25"/>
    </row>
    <row r="9" spans="1:10">
      <c r="A9" s="26"/>
      <c r="B9" s="26"/>
      <c r="C9" s="26"/>
      <c r="D9" s="26"/>
      <c r="E9" s="26"/>
      <c r="F9" s="26"/>
      <c r="G9" s="26"/>
      <c r="H9" s="26"/>
      <c r="I9" s="26"/>
      <c r="J9" s="26"/>
    </row>
    <row r="10" spans="1:10" ht="15.75">
      <c r="A10" s="1"/>
    </row>
    <row r="11" spans="1:10" ht="15.75">
      <c r="A11" s="27" t="s">
        <v>1</v>
      </c>
      <c r="B11" s="27"/>
      <c r="C11" s="27"/>
      <c r="D11" s="27"/>
      <c r="E11" s="27"/>
      <c r="F11" s="27"/>
      <c r="G11" s="27"/>
      <c r="H11" s="27"/>
      <c r="I11" s="27"/>
      <c r="J11" s="27"/>
    </row>
    <row r="12" spans="1:10">
      <c r="A12" s="2"/>
    </row>
    <row r="13" spans="1:10" ht="15.75">
      <c r="A13" s="24" t="s">
        <v>2</v>
      </c>
      <c r="B13" s="24"/>
      <c r="C13" s="24"/>
      <c r="D13" s="24"/>
      <c r="E13" s="24"/>
      <c r="F13" s="24"/>
      <c r="G13" s="24"/>
      <c r="H13" s="24"/>
      <c r="I13" s="24"/>
      <c r="J13" s="24"/>
    </row>
    <row r="14" spans="1:10" ht="15.75">
      <c r="A14" s="10"/>
      <c r="B14" s="10"/>
      <c r="C14" s="10"/>
      <c r="D14" s="10"/>
      <c r="E14" s="10"/>
      <c r="F14" s="10"/>
      <c r="G14" s="10"/>
      <c r="H14" s="10"/>
      <c r="I14" s="10"/>
      <c r="J14" s="10"/>
    </row>
    <row r="15" spans="1:10" ht="15.75">
      <c r="A15" s="10"/>
      <c r="B15" s="10"/>
      <c r="C15" s="10"/>
      <c r="D15" s="10"/>
      <c r="E15" s="10"/>
      <c r="F15" s="10"/>
      <c r="G15" s="10"/>
      <c r="H15" s="10"/>
      <c r="I15" s="10"/>
      <c r="J15" s="10"/>
    </row>
    <row r="16" spans="1:10" ht="15.75">
      <c r="A16" s="10"/>
      <c r="B16" s="11" t="s">
        <v>3</v>
      </c>
      <c r="C16" s="10"/>
      <c r="D16" s="10"/>
      <c r="E16" s="10"/>
      <c r="F16" s="10"/>
      <c r="G16" s="10"/>
      <c r="H16" s="10"/>
      <c r="I16" s="10"/>
    </row>
    <row r="17" spans="1:11" s="21" customFormat="1" ht="12.75">
      <c r="A17" s="12">
        <v>1</v>
      </c>
      <c r="B17" s="13" t="s">
        <v>4</v>
      </c>
      <c r="C17" s="14"/>
      <c r="D17" s="14"/>
      <c r="E17" s="14"/>
      <c r="F17" s="14"/>
      <c r="G17" s="14"/>
      <c r="H17" s="14"/>
      <c r="I17" s="15">
        <v>15591</v>
      </c>
      <c r="J17" s="15">
        <f t="shared" ref="J17" si="0">A17*I17</f>
        <v>15591</v>
      </c>
      <c r="K17" s="22"/>
    </row>
    <row r="18" spans="1:11" s="21" customFormat="1" ht="12.75">
      <c r="A18" s="12">
        <v>1</v>
      </c>
      <c r="B18" s="13" t="s">
        <v>5</v>
      </c>
      <c r="C18" s="14"/>
      <c r="D18" s="14"/>
      <c r="E18" s="14"/>
      <c r="F18" s="14"/>
      <c r="G18" s="14"/>
      <c r="H18" s="14"/>
      <c r="I18" s="15">
        <v>2277</v>
      </c>
      <c r="J18" s="15">
        <f t="shared" ref="J18:J21" si="1">A18*I18</f>
        <v>2277</v>
      </c>
      <c r="K18" s="22"/>
    </row>
    <row r="19" spans="1:11" s="21" customFormat="1" ht="12.75">
      <c r="A19" s="12">
        <v>1</v>
      </c>
      <c r="B19" s="13" t="s">
        <v>6</v>
      </c>
      <c r="C19" s="14"/>
      <c r="D19" s="14"/>
      <c r="E19" s="14"/>
      <c r="F19" s="14"/>
      <c r="G19" s="14"/>
      <c r="H19" s="14"/>
      <c r="I19" s="15">
        <v>538</v>
      </c>
      <c r="J19" s="15">
        <f t="shared" si="1"/>
        <v>538</v>
      </c>
      <c r="K19" s="22"/>
    </row>
    <row r="20" spans="1:11" s="21" customFormat="1" ht="12.75">
      <c r="A20" s="12">
        <v>1</v>
      </c>
      <c r="B20" s="13" t="s">
        <v>7</v>
      </c>
      <c r="C20" s="14"/>
      <c r="D20" s="14"/>
      <c r="E20" s="14"/>
      <c r="F20" s="14"/>
      <c r="G20" s="14"/>
      <c r="H20" s="14"/>
      <c r="I20" s="15">
        <v>463</v>
      </c>
      <c r="J20" s="15">
        <f t="shared" si="1"/>
        <v>463</v>
      </c>
      <c r="K20" s="22"/>
    </row>
    <row r="21" spans="1:11" s="21" customFormat="1" ht="12.75">
      <c r="A21" s="12">
        <v>3</v>
      </c>
      <c r="B21" s="13" t="s">
        <v>8</v>
      </c>
      <c r="C21" s="14"/>
      <c r="D21" s="14"/>
      <c r="E21" s="14"/>
      <c r="F21" s="14"/>
      <c r="G21" s="14"/>
      <c r="H21" s="14"/>
      <c r="I21" s="15">
        <v>28.95</v>
      </c>
      <c r="J21" s="15">
        <f t="shared" si="1"/>
        <v>86.85</v>
      </c>
      <c r="K21" s="22"/>
    </row>
    <row r="22" spans="1:11" s="21" customFormat="1" ht="12.75">
      <c r="A22" s="12"/>
      <c r="B22" s="13"/>
      <c r="C22" s="14"/>
      <c r="D22" s="14"/>
      <c r="E22" s="14"/>
      <c r="F22" s="14"/>
      <c r="G22" s="14"/>
      <c r="H22" s="14"/>
      <c r="I22" s="15"/>
      <c r="J22" s="15"/>
      <c r="K22" s="22"/>
    </row>
    <row r="23" spans="1:11" s="21" customFormat="1" ht="12.75">
      <c r="A23" s="12">
        <v>2</v>
      </c>
      <c r="B23" s="13" t="s">
        <v>9</v>
      </c>
      <c r="C23" s="14"/>
      <c r="D23" s="14"/>
      <c r="E23" s="14"/>
      <c r="F23" s="14"/>
      <c r="G23" s="14"/>
      <c r="H23" s="14"/>
      <c r="I23" s="15">
        <v>15266</v>
      </c>
      <c r="J23" s="15">
        <f t="shared" ref="J23:J27" si="2">A23*I23</f>
        <v>30532</v>
      </c>
      <c r="K23" s="22"/>
    </row>
    <row r="24" spans="1:11" s="21" customFormat="1" ht="12.75">
      <c r="A24" s="12">
        <v>2</v>
      </c>
      <c r="B24" s="13" t="s">
        <v>10</v>
      </c>
      <c r="C24" s="14"/>
      <c r="D24" s="14"/>
      <c r="E24" s="14"/>
      <c r="F24" s="14"/>
      <c r="G24" s="14"/>
      <c r="H24" s="14"/>
      <c r="I24" s="15">
        <v>1668</v>
      </c>
      <c r="J24" s="15">
        <f t="shared" si="2"/>
        <v>3336</v>
      </c>
      <c r="K24" s="22"/>
    </row>
    <row r="25" spans="1:11" s="21" customFormat="1" ht="12.75">
      <c r="A25" s="12">
        <v>2</v>
      </c>
      <c r="B25" s="13" t="s">
        <v>11</v>
      </c>
      <c r="C25" s="14"/>
      <c r="D25" s="14"/>
      <c r="E25" s="14"/>
      <c r="F25" s="14"/>
      <c r="G25" s="14"/>
      <c r="H25" s="14"/>
      <c r="I25" s="15">
        <v>3254</v>
      </c>
      <c r="J25" s="15">
        <f t="shared" si="2"/>
        <v>6508</v>
      </c>
      <c r="K25" s="22"/>
    </row>
    <row r="26" spans="1:11" s="21" customFormat="1" ht="12.75">
      <c r="A26" s="12">
        <v>2</v>
      </c>
      <c r="B26" s="13" t="s">
        <v>12</v>
      </c>
      <c r="C26" s="14"/>
      <c r="D26" s="14"/>
      <c r="E26" s="14"/>
      <c r="F26" s="14"/>
      <c r="G26" s="14"/>
      <c r="H26" s="14"/>
      <c r="I26" s="15">
        <v>751</v>
      </c>
      <c r="J26" s="15">
        <f t="shared" si="2"/>
        <v>1502</v>
      </c>
      <c r="K26" s="22"/>
    </row>
    <row r="27" spans="1:11" s="21" customFormat="1" ht="12.75">
      <c r="A27" s="12">
        <v>6</v>
      </c>
      <c r="B27" s="13" t="s">
        <v>13</v>
      </c>
      <c r="C27" s="14"/>
      <c r="D27" s="14"/>
      <c r="E27" s="14"/>
      <c r="F27" s="14"/>
      <c r="G27" s="14"/>
      <c r="H27" s="14"/>
      <c r="I27" s="15">
        <v>28.95</v>
      </c>
      <c r="J27" s="15">
        <f t="shared" si="2"/>
        <v>173.7</v>
      </c>
      <c r="K27" s="22"/>
    </row>
    <row r="28" spans="1:11" s="21" customFormat="1" ht="12.75">
      <c r="A28" s="12"/>
      <c r="B28" s="13"/>
      <c r="C28" s="14"/>
      <c r="D28" s="14"/>
      <c r="E28" s="14"/>
      <c r="F28" s="14"/>
      <c r="G28" s="14"/>
      <c r="H28" s="14"/>
      <c r="I28" s="15"/>
      <c r="J28" s="15"/>
      <c r="K28" s="22"/>
    </row>
    <row r="29" spans="1:11" s="21" customFormat="1" ht="12.75">
      <c r="A29" s="12"/>
      <c r="B29" s="13"/>
      <c r="C29" s="14"/>
      <c r="D29" s="14"/>
      <c r="E29" s="14"/>
      <c r="F29" s="14"/>
      <c r="G29" s="14"/>
      <c r="H29" s="14"/>
      <c r="I29" s="15"/>
      <c r="J29" s="15"/>
      <c r="K29" s="22"/>
    </row>
    <row r="30" spans="1:11" s="21" customFormat="1" ht="12.75">
      <c r="A30" s="12"/>
      <c r="B30" s="13" t="s">
        <v>14</v>
      </c>
      <c r="C30" s="14"/>
      <c r="D30" s="14"/>
      <c r="E30" s="14"/>
      <c r="F30" s="14"/>
      <c r="G30" s="14"/>
      <c r="H30" s="14"/>
      <c r="I30" s="15"/>
      <c r="J30" s="15">
        <f>SUM(J17:J29)</f>
        <v>61007.549999999996</v>
      </c>
      <c r="K30" s="22"/>
    </row>
    <row r="31" spans="1:11" s="21" customFormat="1" ht="12.75">
      <c r="A31" s="12"/>
      <c r="B31" s="16" t="s">
        <v>15</v>
      </c>
      <c r="C31" s="17"/>
      <c r="D31" s="17"/>
      <c r="E31" s="17"/>
      <c r="F31" s="17"/>
      <c r="G31" s="17"/>
      <c r="H31" s="17"/>
      <c r="I31" s="18"/>
      <c r="J31" s="19">
        <f>J30*0.3</f>
        <v>18302.264999999999</v>
      </c>
      <c r="K31" s="22"/>
    </row>
    <row r="32" spans="1:11" s="21" customFormat="1" ht="12.75">
      <c r="A32" s="12"/>
      <c r="B32" s="13" t="s">
        <v>16</v>
      </c>
      <c r="C32" s="14"/>
      <c r="D32" s="14"/>
      <c r="E32" s="14"/>
      <c r="F32" s="14"/>
      <c r="G32" s="14"/>
      <c r="H32" s="14"/>
      <c r="I32" s="15"/>
      <c r="J32" s="15">
        <f>J30-J31</f>
        <v>42705.284999999996</v>
      </c>
      <c r="K32" s="22"/>
    </row>
    <row r="33" spans="1:11" s="21" customFormat="1" ht="12.75">
      <c r="A33" s="12"/>
      <c r="B33" s="16" t="s">
        <v>17</v>
      </c>
      <c r="C33" s="17"/>
      <c r="D33" s="17"/>
      <c r="E33" s="17"/>
      <c r="F33" s="17"/>
      <c r="G33" s="17"/>
      <c r="H33" s="17"/>
      <c r="I33" s="18"/>
      <c r="J33" s="18">
        <v>6300</v>
      </c>
      <c r="K33" s="22"/>
    </row>
    <row r="34" spans="1:11" s="20" customFormat="1" ht="12.75">
      <c r="A34" s="12"/>
      <c r="B34" s="13" t="s">
        <v>18</v>
      </c>
      <c r="C34" s="14"/>
      <c r="D34" s="14"/>
      <c r="E34" s="14"/>
      <c r="F34" s="14"/>
      <c r="G34" s="14"/>
      <c r="H34" s="14"/>
      <c r="I34" s="15"/>
      <c r="J34" s="15">
        <f>SUM(J32:J33)</f>
        <v>49005.284999999996</v>
      </c>
      <c r="K34" s="22"/>
    </row>
    <row r="35" spans="1:11" s="20" customFormat="1" ht="12.75">
      <c r="A35" s="12"/>
      <c r="B35" s="13"/>
      <c r="C35" s="14"/>
      <c r="D35" s="14"/>
      <c r="E35" s="14"/>
      <c r="F35" s="14"/>
      <c r="G35" s="14"/>
      <c r="H35" s="14"/>
      <c r="I35" s="15"/>
      <c r="J35" s="15"/>
    </row>
    <row r="36" spans="1:11">
      <c r="A36" s="12"/>
      <c r="B36" s="13"/>
      <c r="C36" s="14"/>
      <c r="D36" s="14"/>
      <c r="E36" s="14"/>
      <c r="F36" s="14"/>
      <c r="G36" s="14"/>
      <c r="H36" s="14"/>
      <c r="I36" s="15"/>
      <c r="J36" s="15"/>
    </row>
    <row r="37" spans="1:11">
      <c r="B37" s="28" t="s">
        <v>19</v>
      </c>
      <c r="C37" s="28"/>
      <c r="D37" s="28"/>
      <c r="E37" s="28"/>
      <c r="F37" s="28"/>
      <c r="G37" s="28"/>
      <c r="H37" s="28"/>
    </row>
    <row r="44" spans="1:11">
      <c r="A44" s="2"/>
    </row>
    <row r="45" spans="1:11">
      <c r="A45" s="2"/>
    </row>
    <row r="46" spans="1:11">
      <c r="A46" s="2"/>
    </row>
    <row r="47" spans="1:11">
      <c r="A47" s="2"/>
    </row>
    <row r="48" spans="1:11">
      <c r="A48" s="2"/>
    </row>
    <row r="49" spans="1:2">
      <c r="A49" s="2"/>
    </row>
    <row r="50" spans="1:2">
      <c r="A50" s="2"/>
    </row>
    <row r="51" spans="1:2">
      <c r="B51" s="3" t="s">
        <v>20</v>
      </c>
    </row>
    <row r="52" spans="1:2">
      <c r="A52" s="3"/>
    </row>
    <row r="65" spans="1:9" ht="18">
      <c r="A65" s="4" t="s">
        <v>21</v>
      </c>
    </row>
    <row r="66" spans="1:9">
      <c r="A66" s="3"/>
    </row>
    <row r="71" spans="1:9">
      <c r="A71" s="5" t="s">
        <v>22</v>
      </c>
    </row>
    <row r="72" spans="1:9">
      <c r="A72" s="5"/>
    </row>
    <row r="73" spans="1:9">
      <c r="A73" s="2"/>
    </row>
    <row r="74" spans="1:9">
      <c r="A74" s="3"/>
    </row>
    <row r="75" spans="1:9">
      <c r="A75" s="3"/>
    </row>
    <row r="76" spans="1:9">
      <c r="A76" s="28" t="s">
        <v>23</v>
      </c>
      <c r="B76" s="28"/>
      <c r="C76" s="28"/>
      <c r="D76" s="28"/>
      <c r="F76" s="28" t="s">
        <v>20</v>
      </c>
      <c r="G76" s="28"/>
      <c r="H76" s="28"/>
      <c r="I76" s="28"/>
    </row>
    <row r="77" spans="1:9">
      <c r="A77" s="3"/>
    </row>
    <row r="78" spans="1:9">
      <c r="A78" s="3"/>
    </row>
    <row r="79" spans="1:9">
      <c r="A79" s="3" t="s">
        <v>24</v>
      </c>
      <c r="F79" s="3" t="s">
        <v>25</v>
      </c>
    </row>
    <row r="80" spans="1:9">
      <c r="A80" s="3" t="s">
        <v>26</v>
      </c>
      <c r="F80" s="3" t="s">
        <v>26</v>
      </c>
    </row>
    <row r="81" spans="1:9">
      <c r="A81" s="3"/>
    </row>
    <row r="82" spans="1:9">
      <c r="A82" s="3" t="s">
        <v>24</v>
      </c>
      <c r="F82" s="3" t="s">
        <v>25</v>
      </c>
    </row>
    <row r="83" spans="1:9">
      <c r="A83" s="3" t="s">
        <v>27</v>
      </c>
      <c r="F83" s="3" t="s">
        <v>27</v>
      </c>
    </row>
    <row r="84" spans="1:9">
      <c r="A84" s="3"/>
    </row>
    <row r="85" spans="1:9">
      <c r="A85" s="3" t="s">
        <v>24</v>
      </c>
      <c r="F85" s="3" t="s">
        <v>25</v>
      </c>
    </row>
    <row r="86" spans="1:9">
      <c r="A86" s="3" t="s">
        <v>28</v>
      </c>
      <c r="F86" s="3" t="s">
        <v>28</v>
      </c>
    </row>
    <row r="87" spans="1:9">
      <c r="A87" s="3"/>
    </row>
    <row r="88" spans="1:9">
      <c r="A88" s="3" t="s">
        <v>24</v>
      </c>
      <c r="F88" s="3" t="s">
        <v>25</v>
      </c>
    </row>
    <row r="89" spans="1:9">
      <c r="A89" s="7" t="s">
        <v>29</v>
      </c>
      <c r="F89" s="7" t="s">
        <v>29</v>
      </c>
    </row>
    <row r="93" spans="1:9" ht="18">
      <c r="A93" s="29" t="s">
        <v>30</v>
      </c>
      <c r="B93" s="29"/>
      <c r="C93" s="29"/>
      <c r="D93" s="29"/>
      <c r="E93" s="29"/>
      <c r="F93" s="29"/>
      <c r="G93" s="29"/>
      <c r="H93" s="29"/>
      <c r="I93" s="29"/>
    </row>
    <row r="94" spans="1:9" ht="18">
      <c r="A94" s="29" t="s">
        <v>31</v>
      </c>
      <c r="B94" s="29"/>
      <c r="C94" s="29"/>
      <c r="D94" s="29"/>
      <c r="E94" s="29"/>
      <c r="F94" s="29"/>
      <c r="G94" s="29"/>
      <c r="H94" s="29"/>
      <c r="I94" s="29"/>
    </row>
    <row r="95" spans="1:9" ht="15" customHeight="1">
      <c r="A95" s="1"/>
      <c r="C95" s="6"/>
    </row>
    <row r="96" spans="1:9">
      <c r="A96" s="25">
        <v>44785</v>
      </c>
      <c r="B96" s="25"/>
      <c r="C96" s="25"/>
      <c r="D96" s="25"/>
      <c r="E96" s="25"/>
      <c r="F96" s="25"/>
      <c r="G96" s="25"/>
      <c r="H96" s="25"/>
      <c r="I96" s="25"/>
    </row>
    <row r="97" spans="1:3">
      <c r="A97" s="8"/>
      <c r="C97" s="9"/>
    </row>
    <row r="98" spans="1:3" ht="15" customHeight="1">
      <c r="A98" s="8"/>
    </row>
    <row r="103" spans="1:3" ht="15" customHeight="1"/>
    <row r="105" spans="1:3" ht="15" customHeight="1"/>
    <row r="108" spans="1:3" ht="15" customHeight="1"/>
    <row r="112" spans="1:3" ht="16.5" customHeight="1"/>
  </sheetData>
  <mergeCells count="12">
    <mergeCell ref="A13:J13"/>
    <mergeCell ref="A96:I96"/>
    <mergeCell ref="F76:I76"/>
    <mergeCell ref="B37:H37"/>
    <mergeCell ref="A76:D76"/>
    <mergeCell ref="A93:I93"/>
    <mergeCell ref="A94:I94"/>
    <mergeCell ref="A1:J6"/>
    <mergeCell ref="A7:J7"/>
    <mergeCell ref="A8:J8"/>
    <mergeCell ref="A9:J9"/>
    <mergeCell ref="A11:J11"/>
  </mergeCells>
  <pageMargins left="0.7" right="0.7" top="0.75" bottom="0.75" header="0.3" footer="0.3"/>
  <pageSetup scale="74" fitToHeight="0" orientation="portrait" r:id="rId1"/>
  <rowBreaks count="2" manualBreakCount="2">
    <brk id="88" max="16383" man="1"/>
    <brk id="12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2951f8-5833-4e36-ac55-12d86f1f6a11">
      <Terms xmlns="http://schemas.microsoft.com/office/infopath/2007/PartnerControls"/>
    </lcf76f155ced4ddcb4097134ff3c332f>
    <TaxCatchAll xmlns="c0835b9a-f5ce-46d5-ae80-94620c600f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21895A024B564A90E9A415F88BB21A" ma:contentTypeVersion="15" ma:contentTypeDescription="Create a new document." ma:contentTypeScope="" ma:versionID="993a2bcb9b01d7107ba2d265b264f9e7">
  <xsd:schema xmlns:xsd="http://www.w3.org/2001/XMLSchema" xmlns:xs="http://www.w3.org/2001/XMLSchema" xmlns:p="http://schemas.microsoft.com/office/2006/metadata/properties" xmlns:ns2="252951f8-5833-4e36-ac55-12d86f1f6a11" xmlns:ns3="c0835b9a-f5ce-46d5-ae80-94620c600fc8" targetNamespace="http://schemas.microsoft.com/office/2006/metadata/properties" ma:root="true" ma:fieldsID="65b8d33867a50e79740352211487ef2b" ns2:_="" ns3:_="">
    <xsd:import namespace="252951f8-5833-4e36-ac55-12d86f1f6a11"/>
    <xsd:import namespace="c0835b9a-f5ce-46d5-ae80-94620c600fc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951f8-5833-4e36-ac55-12d86f1f6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949718d-a2a3-40ac-bdaf-9361e555433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835b9a-f5ce-46d5-ae80-94620c600fc8"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2d47178-1760-454e-9510-d9e3a331b0a9}" ma:internalName="TaxCatchAll" ma:showField="CatchAllData" ma:web="c0835b9a-f5ce-46d5-ae80-94620c600fc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C3B30-2C3B-46A3-8778-6F1A7E477319}"/>
</file>

<file path=customXml/itemProps2.xml><?xml version="1.0" encoding="utf-8"?>
<ds:datastoreItem xmlns:ds="http://schemas.openxmlformats.org/officeDocument/2006/customXml" ds:itemID="{89E97746-D9A7-404C-AB35-431CFD293134}"/>
</file>

<file path=customXml/itemProps3.xml><?xml version="1.0" encoding="utf-8"?>
<ds:datastoreItem xmlns:ds="http://schemas.openxmlformats.org/officeDocument/2006/customXml" ds:itemID="{B2DCE20B-7769-4259-A890-46AC69619A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Accounting</dc:creator>
  <cp:keywords/>
  <dc:description/>
  <cp:lastModifiedBy>Ashley Conklin</cp:lastModifiedBy>
  <cp:revision/>
  <dcterms:created xsi:type="dcterms:W3CDTF">2014-07-03T15:37:49Z</dcterms:created>
  <dcterms:modified xsi:type="dcterms:W3CDTF">2022-11-18T20:14:05Z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0x010100A021895A024B564A90E9A415F88BB21A</vt:lpwstr>
  </property>
</Properties>
</file>